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_Documents\PDobr_Works\000_Audio\020_Crossovers\00_PD-ACR1CH3Vxxx_Active Crossover\Calculations\"/>
    </mc:Choice>
  </mc:AlternateContent>
  <bookViews>
    <workbookView xWindow="360" yWindow="30" windowWidth="19320" windowHeight="1332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13" i="1" l="1"/>
  <c r="D13" i="1"/>
  <c r="H20" i="1"/>
  <c r="D20" i="1"/>
  <c r="H19" i="1"/>
  <c r="D19" i="1"/>
  <c r="H25" i="1"/>
  <c r="D25" i="1"/>
  <c r="H24" i="1"/>
  <c r="D24" i="1"/>
  <c r="H15" i="1"/>
  <c r="D15" i="1"/>
  <c r="H23" i="1"/>
  <c r="D23" i="1"/>
  <c r="H21" i="1"/>
  <c r="H22" i="1"/>
  <c r="H18" i="1"/>
  <c r="H11" i="1"/>
  <c r="H12" i="1"/>
  <c r="H14" i="1"/>
  <c r="H10" i="1"/>
  <c r="C5" i="1"/>
  <c r="D22" i="1"/>
  <c r="D14" i="1"/>
  <c r="D21" i="1"/>
  <c r="D18" i="1"/>
  <c r="D12" i="1"/>
  <c r="D10" i="1"/>
  <c r="D11" i="1"/>
  <c r="H5" i="1"/>
  <c r="G5" i="1"/>
  <c r="F5" i="1"/>
  <c r="E5" i="1"/>
  <c r="D5" i="1"/>
</calcChain>
</file>

<file path=xl/sharedStrings.xml><?xml version="1.0" encoding="utf-8"?>
<sst xmlns="http://schemas.openxmlformats.org/spreadsheetml/2006/main" count="30" uniqueCount="28">
  <si>
    <t>R3</t>
  </si>
  <si>
    <t>R1</t>
  </si>
  <si>
    <t>R2</t>
  </si>
  <si>
    <t>R19</t>
  </si>
  <si>
    <t>R18</t>
  </si>
  <si>
    <t>Частота раздела НЧ/СЧ, Гц</t>
  </si>
  <si>
    <t>кОм</t>
  </si>
  <si>
    <t>R20</t>
  </si>
  <si>
    <t>R21</t>
  </si>
  <si>
    <t>R28</t>
  </si>
  <si>
    <t>R29</t>
  </si>
  <si>
    <t>R30</t>
  </si>
  <si>
    <t>R4</t>
  </si>
  <si>
    <t>R6</t>
  </si>
  <si>
    <t>R7</t>
  </si>
  <si>
    <t>R5</t>
  </si>
  <si>
    <t>В схеме</t>
  </si>
  <si>
    <t>Рассчетное значение:</t>
  </si>
  <si>
    <t>Figure 1.</t>
  </si>
  <si>
    <t>Установлено:</t>
  </si>
  <si>
    <t>Частота раздела СЧ/ВЧ, кГц</t>
  </si>
  <si>
    <t>В наличии R, кОм</t>
  </si>
  <si>
    <t>Частота раздела, кГц</t>
  </si>
  <si>
    <t>Частота раздела, Гц</t>
  </si>
  <si>
    <t>R5=R7=R8=R9, кОм</t>
  </si>
  <si>
    <t>С2…С5, нФ</t>
  </si>
  <si>
    <t>C12=C13=C14=C15, нФ</t>
  </si>
  <si>
    <t>R22=R23=R24=R25, 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</si>
</sst>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color indexed="17"/>
      <name val="Arial Cyr"/>
      <charset val="204"/>
    </font>
    <font>
      <sz val="10"/>
      <color theme="5" tint="-0.499984740745262"/>
      <name val="Arial Cyr"/>
      <charset val="204"/>
    </font>
    <font>
      <sz val="10"/>
      <color rgb="FF7030A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9" fontId="0" fillId="0" borderId="0" xfId="0" applyNumberFormat="1"/>
    <xf numFmtId="0" fontId="0" fillId="0" borderId="2" xfId="0" applyBorder="1" applyAlignment="1">
      <alignment horizont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332410</xdr:colOff>
      <xdr:row>0</xdr:row>
      <xdr:rowOff>0</xdr:rowOff>
    </xdr:from>
    <xdr:to>
      <xdr:col>7</xdr:col>
      <xdr:colOff>307730</xdr:colOff>
      <xdr:row>0</xdr:row>
      <xdr:rowOff>3079923</xdr:rowOff>
    </xdr:to>
    <xdr:pic>
      <xdr:nvPicPr>
        <xdr:cNvPr id="1027" name="Рисунок 1" descr="linriley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10" y="0"/>
          <a:ext cx="5983397" cy="30799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zoomScaleNormal="100" workbookViewId="0">
      <selection activeCell="C31" sqref="C31"/>
    </sheetView>
  </sheetViews>
  <sheetFormatPr defaultRowHeight="12.75" x14ac:dyDescent="0.2"/>
  <cols>
    <col min="1" max="1" width="26.5703125" customWidth="1"/>
    <col min="3" max="3" width="12.28515625" customWidth="1"/>
    <col min="5" max="5" width="14.7109375" customWidth="1"/>
    <col min="8" max="8" width="9.140625" customWidth="1"/>
    <col min="9" max="9" width="12" customWidth="1"/>
  </cols>
  <sheetData>
    <row r="1" spans="1:9" ht="243.75" customHeight="1" x14ac:dyDescent="0.2">
      <c r="A1" s="9"/>
      <c r="B1" s="9"/>
      <c r="C1" s="9"/>
      <c r="D1" s="9"/>
      <c r="E1" s="9"/>
      <c r="F1" s="9"/>
      <c r="G1" s="9"/>
      <c r="H1" s="9"/>
      <c r="I1" s="9"/>
    </row>
    <row r="2" spans="1:9" x14ac:dyDescent="0.2">
      <c r="I2" s="1"/>
    </row>
    <row r="3" spans="1:9" x14ac:dyDescent="0.2">
      <c r="A3" s="2" t="s">
        <v>18</v>
      </c>
      <c r="B3" s="3" t="s">
        <v>1</v>
      </c>
      <c r="C3" s="3" t="s">
        <v>12</v>
      </c>
      <c r="D3" s="3" t="s">
        <v>13</v>
      </c>
      <c r="E3" s="3" t="s">
        <v>2</v>
      </c>
      <c r="F3" s="3" t="s">
        <v>15</v>
      </c>
      <c r="G3" s="3" t="s">
        <v>14</v>
      </c>
      <c r="H3" s="3" t="s">
        <v>0</v>
      </c>
      <c r="I3" s="4"/>
    </row>
    <row r="4" spans="1:9" x14ac:dyDescent="0.2">
      <c r="A4" s="2" t="s">
        <v>16</v>
      </c>
      <c r="B4" s="5" t="s">
        <v>4</v>
      </c>
      <c r="C4" s="5" t="s">
        <v>7</v>
      </c>
      <c r="D4" s="5" t="s">
        <v>3</v>
      </c>
      <c r="E4" s="5" t="s">
        <v>8</v>
      </c>
      <c r="F4" s="5" t="s">
        <v>9</v>
      </c>
      <c r="G4" s="5" t="s">
        <v>10</v>
      </c>
      <c r="H4" s="5" t="s">
        <v>11</v>
      </c>
      <c r="I4" s="4"/>
    </row>
    <row r="5" spans="1:9" x14ac:dyDescent="0.2">
      <c r="A5" s="2" t="s">
        <v>17</v>
      </c>
      <c r="B5" s="6">
        <v>10</v>
      </c>
      <c r="C5" s="6">
        <f>PRODUCT(B5,0.354)</f>
        <v>3.54</v>
      </c>
      <c r="D5" s="6">
        <f>PRODUCT(B5,0.354)</f>
        <v>3.54</v>
      </c>
      <c r="E5" s="6">
        <f>B5</f>
        <v>10</v>
      </c>
      <c r="F5" s="6">
        <f>PRODUCT(B5,0.25)</f>
        <v>2.5</v>
      </c>
      <c r="G5" s="6">
        <f>B5</f>
        <v>10</v>
      </c>
      <c r="H5" s="6">
        <f>PRODUCT(B5,1.52)</f>
        <v>15.2</v>
      </c>
      <c r="I5" s="3" t="s">
        <v>6</v>
      </c>
    </row>
    <row r="6" spans="1:9" x14ac:dyDescent="0.2">
      <c r="A6" s="2" t="s">
        <v>19</v>
      </c>
      <c r="B6" s="7"/>
      <c r="C6" s="7">
        <v>3.57</v>
      </c>
      <c r="D6" s="7">
        <v>3.57</v>
      </c>
      <c r="E6" s="7">
        <v>10</v>
      </c>
      <c r="F6" s="7">
        <v>2.4900000000000002</v>
      </c>
      <c r="G6" s="7">
        <v>10</v>
      </c>
      <c r="H6" s="7">
        <v>15</v>
      </c>
      <c r="I6" s="3" t="s">
        <v>6</v>
      </c>
    </row>
    <row r="9" spans="1:9" x14ac:dyDescent="0.2">
      <c r="A9" s="18" t="s">
        <v>5</v>
      </c>
      <c r="B9" s="19" t="s">
        <v>25</v>
      </c>
      <c r="C9" s="19"/>
      <c r="D9" s="19" t="s">
        <v>24</v>
      </c>
      <c r="E9" s="19"/>
      <c r="F9" s="19" t="s">
        <v>21</v>
      </c>
      <c r="G9" s="19"/>
      <c r="H9" s="19" t="s">
        <v>23</v>
      </c>
      <c r="I9" s="19"/>
    </row>
    <row r="10" spans="1:9" x14ac:dyDescent="0.2">
      <c r="A10" s="10">
        <v>150</v>
      </c>
      <c r="B10" s="11">
        <v>53.2</v>
      </c>
      <c r="C10" s="11"/>
      <c r="D10" s="11">
        <f t="shared" ref="D10:D15" si="0">159000/A10/B10</f>
        <v>19.924812030075188</v>
      </c>
      <c r="E10" s="11"/>
      <c r="F10" s="11">
        <v>33</v>
      </c>
      <c r="G10" s="11"/>
      <c r="H10" s="11">
        <f>159000/F10/B10</f>
        <v>90.567327409432664</v>
      </c>
      <c r="I10" s="11"/>
    </row>
    <row r="11" spans="1:9" x14ac:dyDescent="0.2">
      <c r="A11" s="10">
        <v>200</v>
      </c>
      <c r="B11" s="11">
        <v>53.2</v>
      </c>
      <c r="C11" s="11"/>
      <c r="D11" s="11">
        <f t="shared" si="0"/>
        <v>14.943609022556391</v>
      </c>
      <c r="E11" s="11"/>
      <c r="F11" s="11">
        <v>23.7</v>
      </c>
      <c r="G11" s="11"/>
      <c r="H11" s="11">
        <f t="shared" ref="H11:H14" si="1">159000/F11/B11</f>
        <v>126.10640525364043</v>
      </c>
      <c r="I11" s="11"/>
    </row>
    <row r="12" spans="1:9" x14ac:dyDescent="0.2">
      <c r="A12" s="10">
        <v>250</v>
      </c>
      <c r="B12" s="11">
        <v>53.2</v>
      </c>
      <c r="C12" s="11"/>
      <c r="D12" s="11">
        <f t="shared" si="0"/>
        <v>11.954887218045112</v>
      </c>
      <c r="E12" s="11"/>
      <c r="F12" s="11">
        <v>21</v>
      </c>
      <c r="G12" s="11"/>
      <c r="H12" s="11">
        <f t="shared" si="1"/>
        <v>142.32008592910847</v>
      </c>
      <c r="I12" s="11"/>
    </row>
    <row r="13" spans="1:9" x14ac:dyDescent="0.2">
      <c r="A13" s="10">
        <v>300</v>
      </c>
      <c r="B13" s="11">
        <v>53.2</v>
      </c>
      <c r="C13" s="11"/>
      <c r="D13" s="11">
        <f t="shared" si="0"/>
        <v>9.9624060150375939</v>
      </c>
      <c r="E13" s="11"/>
      <c r="F13" s="11">
        <v>16</v>
      </c>
      <c r="G13" s="11"/>
      <c r="H13" s="11">
        <f t="shared" ref="H13" si="2">159000/F13/B13</f>
        <v>186.79511278195488</v>
      </c>
      <c r="I13" s="11"/>
    </row>
    <row r="14" spans="1:9" x14ac:dyDescent="0.2">
      <c r="A14" s="10">
        <v>300</v>
      </c>
      <c r="B14" s="11">
        <v>53.2</v>
      </c>
      <c r="C14" s="11"/>
      <c r="D14" s="11">
        <f t="shared" si="0"/>
        <v>9.9624060150375939</v>
      </c>
      <c r="E14" s="11"/>
      <c r="F14" s="11">
        <v>15</v>
      </c>
      <c r="G14" s="11"/>
      <c r="H14" s="11">
        <f t="shared" si="1"/>
        <v>199.24812030075188</v>
      </c>
      <c r="I14" s="11"/>
    </row>
    <row r="15" spans="1:9" x14ac:dyDescent="0.2">
      <c r="A15" s="10">
        <v>500</v>
      </c>
      <c r="B15" s="11">
        <v>53.2</v>
      </c>
      <c r="C15" s="11"/>
      <c r="D15" s="11">
        <f t="shared" si="0"/>
        <v>5.977443609022556</v>
      </c>
      <c r="E15" s="11"/>
      <c r="F15" s="11">
        <v>10</v>
      </c>
      <c r="G15" s="11"/>
      <c r="H15" s="11">
        <f t="shared" ref="H15" si="3">159000/F15/B15</f>
        <v>298.8721804511278</v>
      </c>
      <c r="I15" s="11"/>
    </row>
    <row r="16" spans="1:9" x14ac:dyDescent="0.2">
      <c r="A16" s="12"/>
      <c r="B16" s="13"/>
      <c r="C16" s="13"/>
      <c r="D16" s="13"/>
      <c r="E16" s="13"/>
      <c r="F16" s="13"/>
      <c r="G16" s="13"/>
      <c r="H16" s="13"/>
      <c r="I16" s="13"/>
    </row>
    <row r="17" spans="1:10" x14ac:dyDescent="0.2">
      <c r="A17" s="18" t="s">
        <v>20</v>
      </c>
      <c r="B17" s="19" t="s">
        <v>26</v>
      </c>
      <c r="C17" s="19"/>
      <c r="D17" s="19" t="s">
        <v>27</v>
      </c>
      <c r="E17" s="20"/>
      <c r="F17" s="19" t="s">
        <v>21</v>
      </c>
      <c r="G17" s="19"/>
      <c r="H17" s="19" t="s">
        <v>22</v>
      </c>
      <c r="I17" s="19"/>
    </row>
    <row r="18" spans="1:10" x14ac:dyDescent="0.2">
      <c r="A18" s="15">
        <v>2</v>
      </c>
      <c r="B18" s="16">
        <v>8.76</v>
      </c>
      <c r="C18" s="14"/>
      <c r="D18" s="17">
        <f t="shared" ref="D18:D25" si="4">159/A18/B18</f>
        <v>9.0753424657534243</v>
      </c>
      <c r="E18" s="14"/>
      <c r="F18" s="17">
        <v>8.1999999999999993</v>
      </c>
      <c r="G18" s="17"/>
      <c r="H18" s="17">
        <f>159/F18/B18</f>
        <v>2.2134981623788841</v>
      </c>
      <c r="I18" s="17"/>
    </row>
    <row r="19" spans="1:10" x14ac:dyDescent="0.2">
      <c r="A19" s="15">
        <v>3</v>
      </c>
      <c r="B19" s="16">
        <v>8.76</v>
      </c>
      <c r="C19" s="14"/>
      <c r="D19" s="17">
        <f t="shared" si="4"/>
        <v>6.0502283105022832</v>
      </c>
      <c r="E19" s="14"/>
      <c r="F19" s="17">
        <v>4.7</v>
      </c>
      <c r="G19" s="17"/>
      <c r="H19" s="17">
        <f t="shared" ref="H19:H20" si="5">159/F19/B19</f>
        <v>3.8618478577674145</v>
      </c>
      <c r="I19" s="17"/>
    </row>
    <row r="20" spans="1:10" x14ac:dyDescent="0.2">
      <c r="A20" s="15">
        <v>4</v>
      </c>
      <c r="B20" s="16">
        <v>8.76</v>
      </c>
      <c r="C20" s="14"/>
      <c r="D20" s="17">
        <f t="shared" si="4"/>
        <v>4.5376712328767121</v>
      </c>
      <c r="E20" s="14"/>
      <c r="F20" s="17">
        <v>3.6</v>
      </c>
      <c r="G20" s="17"/>
      <c r="H20" s="17">
        <f t="shared" si="5"/>
        <v>5.0418569254185694</v>
      </c>
      <c r="I20" s="17"/>
    </row>
    <row r="21" spans="1:10" x14ac:dyDescent="0.2">
      <c r="A21" s="15">
        <v>4</v>
      </c>
      <c r="B21" s="16">
        <v>8.76</v>
      </c>
      <c r="C21" s="14"/>
      <c r="D21" s="17">
        <f t="shared" si="4"/>
        <v>4.5376712328767121</v>
      </c>
      <c r="E21" s="14"/>
      <c r="F21" s="17">
        <v>3.57</v>
      </c>
      <c r="G21" s="17"/>
      <c r="H21" s="17">
        <f t="shared" ref="H21:H22" si="6">159/F21/B21</f>
        <v>5.0842254710103223</v>
      </c>
      <c r="I21" s="17"/>
    </row>
    <row r="22" spans="1:10" x14ac:dyDescent="0.2">
      <c r="A22" s="15">
        <v>5</v>
      </c>
      <c r="B22" s="16">
        <v>8.76</v>
      </c>
      <c r="C22" s="14"/>
      <c r="D22" s="17">
        <f t="shared" si="4"/>
        <v>3.6301369863013702</v>
      </c>
      <c r="E22" s="14"/>
      <c r="F22" s="17">
        <v>3</v>
      </c>
      <c r="G22" s="17"/>
      <c r="H22" s="17">
        <f t="shared" si="6"/>
        <v>6.0502283105022832</v>
      </c>
      <c r="I22" s="17"/>
      <c r="J22" s="8"/>
    </row>
    <row r="23" spans="1:10" x14ac:dyDescent="0.2">
      <c r="A23" s="15">
        <v>6</v>
      </c>
      <c r="B23" s="16">
        <v>8.76</v>
      </c>
      <c r="C23" s="14"/>
      <c r="D23" s="17">
        <f t="shared" si="4"/>
        <v>3.0251141552511416</v>
      </c>
      <c r="E23" s="14"/>
      <c r="F23" s="17">
        <v>2.7</v>
      </c>
      <c r="G23" s="17"/>
      <c r="H23" s="17">
        <f t="shared" ref="H23" si="7">159/F23/B23</f>
        <v>6.7224759005580923</v>
      </c>
      <c r="I23" s="17"/>
    </row>
    <row r="24" spans="1:10" x14ac:dyDescent="0.2">
      <c r="A24" s="15">
        <v>6</v>
      </c>
      <c r="B24" s="16">
        <v>8.76</v>
      </c>
      <c r="C24" s="14"/>
      <c r="D24" s="17">
        <f t="shared" si="4"/>
        <v>3.0251141552511416</v>
      </c>
      <c r="E24" s="14"/>
      <c r="F24" s="17">
        <v>2.61</v>
      </c>
      <c r="G24" s="17"/>
      <c r="H24" s="17">
        <f t="shared" ref="H24" si="8">159/F24/B24</f>
        <v>6.9542854143704407</v>
      </c>
      <c r="I24" s="17"/>
    </row>
    <row r="25" spans="1:10" x14ac:dyDescent="0.2">
      <c r="A25" s="15">
        <v>6</v>
      </c>
      <c r="B25" s="16">
        <v>8.76</v>
      </c>
      <c r="C25" s="14"/>
      <c r="D25" s="17">
        <f t="shared" si="4"/>
        <v>3.0251141552511416</v>
      </c>
      <c r="E25" s="14"/>
      <c r="F25" s="17">
        <v>2.4900000000000002</v>
      </c>
      <c r="G25" s="17"/>
      <c r="H25" s="17">
        <f t="shared" ref="H25" si="9">159/F25/B25</f>
        <v>7.2894316994003399</v>
      </c>
      <c r="I25" s="17"/>
    </row>
  </sheetData>
  <mergeCells count="65">
    <mergeCell ref="B14:C14"/>
    <mergeCell ref="B25:C25"/>
    <mergeCell ref="D25:E25"/>
    <mergeCell ref="F25:G25"/>
    <mergeCell ref="H25:I25"/>
    <mergeCell ref="H19:I19"/>
    <mergeCell ref="D20:E20"/>
    <mergeCell ref="D21:E21"/>
    <mergeCell ref="D22:E22"/>
    <mergeCell ref="B22:C22"/>
    <mergeCell ref="F21:G21"/>
    <mergeCell ref="F19:G19"/>
    <mergeCell ref="B20:C20"/>
    <mergeCell ref="B21:C21"/>
    <mergeCell ref="B13:C13"/>
    <mergeCell ref="D13:E13"/>
    <mergeCell ref="F13:G13"/>
    <mergeCell ref="H13:I13"/>
    <mergeCell ref="A1:I1"/>
    <mergeCell ref="F9:G9"/>
    <mergeCell ref="F10:G10"/>
    <mergeCell ref="F11:G11"/>
    <mergeCell ref="D10:E10"/>
    <mergeCell ref="D11:E11"/>
    <mergeCell ref="D12:E12"/>
    <mergeCell ref="B9:C9"/>
    <mergeCell ref="B10:C10"/>
    <mergeCell ref="B11:C11"/>
    <mergeCell ref="B12:C12"/>
    <mergeCell ref="D9:E9"/>
    <mergeCell ref="H23:I23"/>
    <mergeCell ref="F22:G22"/>
    <mergeCell ref="H9:I9"/>
    <mergeCell ref="H10:I10"/>
    <mergeCell ref="H11:I11"/>
    <mergeCell ref="H12:I12"/>
    <mergeCell ref="H14:I14"/>
    <mergeCell ref="H17:I17"/>
    <mergeCell ref="H18:I18"/>
    <mergeCell ref="F14:G14"/>
    <mergeCell ref="F12:G12"/>
    <mergeCell ref="D14:E14"/>
    <mergeCell ref="B15:C15"/>
    <mergeCell ref="D15:E15"/>
    <mergeCell ref="F15:G15"/>
    <mergeCell ref="D17:E17"/>
    <mergeCell ref="D18:E18"/>
    <mergeCell ref="B17:C17"/>
    <mergeCell ref="B18:C18"/>
    <mergeCell ref="H15:I15"/>
    <mergeCell ref="B24:C24"/>
    <mergeCell ref="D24:E24"/>
    <mergeCell ref="F24:G24"/>
    <mergeCell ref="H24:I24"/>
    <mergeCell ref="B19:C19"/>
    <mergeCell ref="D19:E19"/>
    <mergeCell ref="H20:I20"/>
    <mergeCell ref="H21:I21"/>
    <mergeCell ref="H22:I22"/>
    <mergeCell ref="B23:C23"/>
    <mergeCell ref="D23:E23"/>
    <mergeCell ref="F23:G23"/>
    <mergeCell ref="F17:G17"/>
    <mergeCell ref="F18:G18"/>
    <mergeCell ref="F20:G2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з9щ8ззщщшг</dc:creator>
  <cp:lastModifiedBy>PDobr</cp:lastModifiedBy>
  <cp:lastPrinted>2013-10-31T19:31:03Z</cp:lastPrinted>
  <dcterms:created xsi:type="dcterms:W3CDTF">2009-10-05T07:41:24Z</dcterms:created>
  <dcterms:modified xsi:type="dcterms:W3CDTF">2014-10-21T05:57:27Z</dcterms:modified>
</cp:coreProperties>
</file>